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5440" windowHeight="11820"/>
  </bookViews>
  <sheets>
    <sheet name="отчет за 2014г." sheetId="2" r:id="rId1"/>
  </sheets>
  <definedNames>
    <definedName name="_xlnm.Print_Area" localSheetId="0">'отчет за 2014г.'!$A$2:$E$31</definedName>
  </definedNames>
  <calcPr calcId="145621"/>
</workbook>
</file>

<file path=xl/calcChain.xml><?xml version="1.0" encoding="utf-8"?>
<calcChain xmlns="http://schemas.openxmlformats.org/spreadsheetml/2006/main">
  <c r="F16" i="2" l="1"/>
  <c r="D16" i="2"/>
  <c r="F15" i="2"/>
  <c r="D15" i="2"/>
  <c r="C13" i="2"/>
  <c r="D13" i="2" s="1"/>
  <c r="D12" i="2"/>
  <c r="D11" i="2"/>
  <c r="D9" i="2"/>
  <c r="C8" i="2"/>
  <c r="D8" i="2" s="1"/>
  <c r="C7" i="2"/>
  <c r="C6" i="2" s="1"/>
  <c r="D7" i="2" l="1"/>
  <c r="D6" i="2" s="1"/>
</calcChain>
</file>

<file path=xl/sharedStrings.xml><?xml version="1.0" encoding="utf-8"?>
<sst xmlns="http://schemas.openxmlformats.org/spreadsheetml/2006/main" count="32" uniqueCount="32">
  <si>
    <t>Наименование показателя</t>
  </si>
  <si>
    <t>Сведения о расходовании</t>
  </si>
  <si>
    <t>Сумма, руб.</t>
  </si>
  <si>
    <t>%</t>
  </si>
  <si>
    <t>Назначение</t>
  </si>
  <si>
    <t>ДОХОДЫ</t>
  </si>
  <si>
    <t>РАСХОДЫ, в т.ч.</t>
  </si>
  <si>
    <t>Оплата труда</t>
  </si>
  <si>
    <t>Начисления на выплаты по оплате труда</t>
  </si>
  <si>
    <t>Услуги связи</t>
  </si>
  <si>
    <t>Транспортные расходы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</si>
  <si>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</si>
  <si>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</si>
  <si>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</si>
  <si>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</si>
  <si>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</si>
  <si>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</si>
  <si>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И.Д.Бориспольский</t>
  </si>
  <si>
    <t>Главный бухгалтер</t>
  </si>
  <si>
    <t>Л.И.Пастева</t>
  </si>
  <si>
    <t>Отчет о расходовании средств, полученных от оказания ДПОУ                                        ГБОУ СОШ №285 за 2014/2015 учебный год ( с 01.01.2014 по 31.12.2014г.)</t>
  </si>
  <si>
    <t>Доходы от дополнительных платных образовательных услуг</t>
  </si>
  <si>
    <t>Расходы на выплату заработной платы</t>
  </si>
  <si>
    <t>Начисления на заработную плату</t>
  </si>
  <si>
    <t>Абонентская плата за № телефонной связи</t>
  </si>
  <si>
    <t>Электроэнергия-76334,42</t>
  </si>
  <si>
    <t>1.покупка лицензий-11584,56;                         2-обучение на курсах -10974,0</t>
  </si>
  <si>
    <t>1.Заправка картриджей-24124,8,         2. вывоз мусора-6275,21 руб.</t>
  </si>
  <si>
    <t>1.1900р-МФУ "Шредер",                               2.24100р-тренажер для занятий ОБЖ ,           3. плита- 646р.,                                            4.кипятильник- 8410р,                               5. 1534 р.-модем,                                6. 46782,25р.-мебель,                                           7.МФУ -32505р,                                      8.Блок бесперебойного питания-6895р.</t>
  </si>
  <si>
    <t>1. комплектующие ПК-15524,3                                                                             2. бахилы-2373,86                                  3.   библиотечные файлы - 2569,2,                             4. картриджи-20000,                                     5. бумага- 6849 руб,                                       6 .папки регистраторы-6965,26р.                    7. цв.бумага-5000,                               8.лампы к проектору-14321,1</t>
  </si>
  <si>
    <t>КОСГУ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</si>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</sst>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4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4" fontId="3" fillId="0" borderId="1" xfId="0" applyNumberFormat="1" applyFont="1" applyBorder="1"/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4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wrapText="1"/>
    </xf>
    <xf numFmtId="0" fontId="2" fillId="0" borderId="3" xfId="0" applyFont="1" applyBorder="1"/>
    <xf numFmtId="4" fontId="3" fillId="0" borderId="4" xfId="0" applyNumberFormat="1" applyFont="1" applyBorder="1"/>
    <xf numFmtId="0" fontId="0" fillId="0" borderId="5" xfId="0" applyBorder="1" applyAlignment="1">
      <alignment wrapText="1"/>
    </xf>
    <xf numFmtId="0" fontId="2" fillId="0" borderId="9" xfId="0" applyFont="1" applyBorder="1"/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4" fontId="0" fillId="0" borderId="14" xfId="0" applyNumberFormat="1" applyBorder="1"/>
    <xf numFmtId="0" fontId="0" fillId="0" borderId="15" xfId="0" applyBorder="1"/>
    <xf numFmtId="0" fontId="0" fillId="0" borderId="17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7" xfId="0" applyNumberFormat="1" applyBorder="1" applyAlignment="1">
      <alignment horizontal="center" wrapText="1"/>
    </xf>
    <xf numFmtId="10" fontId="0" fillId="0" borderId="2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2:L28"/>
  <sheetViews>
    <sheetView tabSelected="1" view="pageBreakPreview" zoomScale="60" zoomScaleNormal="150" workbookViewId="0">
      <selection activeCell="J16" sqref="J16"/>
    </sheetView>
  </sheetViews>
  <sheetFormatPr defaultRowHeight="12.75" x14ac:dyDescent="0.2"/>
  <cols>
    <col min="1" max="1" width="30.85546875" customWidth="1"/>
    <col min="2" max="2" width="9.140625" style="30"/>
    <col min="3" max="3" width="18.7109375" style="9" customWidth="1"/>
    <col min="4" max="4" width="11.5703125" style="30" bestFit="1" customWidth="1"/>
    <col min="5" max="5" width="34.85546875" customWidth="1"/>
    <col min="6" max="6" width="16" hidden="1" customWidth="1"/>
    <col min="7" max="7" width="13.28515625" customWidth="1"/>
  </cols>
  <sheetData>
    <row r="2" spans="1:12" ht="51" customHeight="1" thickBot="1" x14ac:dyDescent="0.25">
      <c r="A2" s="38" t="s">
        <v>20</v>
      </c>
      <c r="B2" s="38"/>
      <c r="C2" s="38"/>
      <c r="D2" s="38"/>
      <c r="E2" s="38"/>
      <c r="F2" s="1"/>
      <c r="G2" s="1"/>
      <c r="H2" s="1"/>
      <c r="I2" s="1"/>
      <c r="J2" s="1"/>
    </row>
    <row r="3" spans="1:12" ht="13.5" thickBot="1" x14ac:dyDescent="0.25">
      <c r="A3" s="39" t="s">
        <v>0</v>
      </c>
      <c r="B3" s="41" t="s">
        <v>30</v>
      </c>
      <c r="C3" s="43" t="s">
        <v>1</v>
      </c>
      <c r="D3" s="43"/>
      <c r="E3" s="44"/>
    </row>
    <row r="4" spans="1:12" ht="13.5" thickBot="1" x14ac:dyDescent="0.25">
      <c r="A4" s="40"/>
      <c r="B4" s="42"/>
      <c r="C4" s="21" t="s">
        <v>2</v>
      </c>
      <c r="D4" s="31" t="s">
        <v>3</v>
      </c>
      <c r="E4" s="22" t="s">
        <v>4</v>
      </c>
    </row>
    <row r="5" spans="1:12" ht="26.25" x14ac:dyDescent="0.25">
      <c r="A5" s="13" t="s">
        <v>5</v>
      </c>
      <c r="B5" s="24"/>
      <c r="C5" s="14">
        <v>1644091.8</v>
      </c>
      <c r="D5" s="32">
        <v>1</v>
      </c>
      <c r="E5" s="15" t="s">
        <v>21</v>
      </c>
    </row>
    <row r="6" spans="1:12" ht="15.75" x14ac:dyDescent="0.25">
      <c r="A6" s="16" t="s">
        <v>6</v>
      </c>
      <c r="B6" s="25"/>
      <c r="C6" s="5">
        <f>C7+C8+C9+C11+C12+C13+C14+C15+C16</f>
        <v>1557653.1800000002</v>
      </c>
      <c r="D6" s="33">
        <f>D7+D8+D9+D11+D12+D13+D15+D16</f>
        <v>0.94742469976433175</v>
      </c>
      <c r="E6" s="17"/>
    </row>
    <row r="7" spans="1:12" ht="26.25" thickBot="1" x14ac:dyDescent="0.25">
      <c r="A7" s="18" t="s">
        <v>7</v>
      </c>
      <c r="B7" s="26">
        <v>211</v>
      </c>
      <c r="C7" s="19">
        <f>1008700-32600</f>
        <v>976100</v>
      </c>
      <c r="D7" s="34">
        <f>C7/C5</f>
        <v>0.59370164123438851</v>
      </c>
      <c r="E7" s="20" t="s">
        <v>22</v>
      </c>
    </row>
    <row r="8" spans="1:12" ht="25.5" x14ac:dyDescent="0.2">
      <c r="A8" s="11" t="s">
        <v>8</v>
      </c>
      <c r="B8" s="27">
        <v>213</v>
      </c>
      <c r="C8" s="12">
        <f>283100-9800</f>
        <v>273300</v>
      </c>
      <c r="D8" s="35">
        <f>C8/C5</f>
        <v>0.16623159363728959</v>
      </c>
      <c r="E8" s="11" t="s">
        <v>23</v>
      </c>
    </row>
    <row r="9" spans="1:12" ht="25.5" x14ac:dyDescent="0.2">
      <c r="A9" s="2" t="s">
        <v>9</v>
      </c>
      <c r="B9" s="28">
        <v>221</v>
      </c>
      <c r="C9" s="7">
        <v>8460.6</v>
      </c>
      <c r="D9" s="36">
        <f>C9/C5</f>
        <v>5.1460630118099248E-3</v>
      </c>
      <c r="E9" s="2" t="s">
        <v>24</v>
      </c>
    </row>
    <row r="10" spans="1:12" hidden="1" x14ac:dyDescent="0.2">
      <c r="A10" s="2" t="s">
        <v>10</v>
      </c>
      <c r="B10" s="28">
        <v>222</v>
      </c>
      <c r="C10" s="6"/>
      <c r="D10" s="28"/>
      <c r="E10" s="2"/>
    </row>
    <row r="11" spans="1:12" x14ac:dyDescent="0.2">
      <c r="A11" s="2" t="s">
        <v>11</v>
      </c>
      <c r="B11" s="28">
        <v>223</v>
      </c>
      <c r="C11" s="7">
        <v>62500</v>
      </c>
      <c r="D11" s="36">
        <f>C11/C5</f>
        <v>3.8014908899855836E-2</v>
      </c>
      <c r="E11" s="2" t="s">
        <v>25</v>
      </c>
    </row>
    <row r="12" spans="1:12" ht="25.5" x14ac:dyDescent="0.2">
      <c r="A12" s="2" t="s">
        <v>12</v>
      </c>
      <c r="B12" s="28">
        <v>225</v>
      </c>
      <c r="C12" s="7">
        <v>22700.01</v>
      </c>
      <c r="D12" s="36">
        <f>C12/C5</f>
        <v>1.3807020994813061E-2</v>
      </c>
      <c r="E12" s="10" t="s">
        <v>27</v>
      </c>
    </row>
    <row r="13" spans="1:12" ht="26.25" thickBot="1" x14ac:dyDescent="0.25">
      <c r="A13" s="2" t="s">
        <v>13</v>
      </c>
      <c r="B13" s="28">
        <v>226</v>
      </c>
      <c r="C13" s="7">
        <f>89306.4-41000-30088.8</f>
        <v>18217.599999999995</v>
      </c>
      <c r="D13" s="36">
        <f>C13/C5</f>
        <v>1.1080646469984216E-2</v>
      </c>
      <c r="E13" s="2" t="s">
        <v>26</v>
      </c>
      <c r="L13" s="23"/>
    </row>
    <row r="14" spans="1:12" hidden="1" x14ac:dyDescent="0.2">
      <c r="A14" s="2" t="s">
        <v>14</v>
      </c>
      <c r="B14" s="28">
        <v>290</v>
      </c>
      <c r="C14" s="6">
        <v>0</v>
      </c>
      <c r="D14" s="36"/>
      <c r="E14" s="2"/>
    </row>
    <row r="15" spans="1:12" ht="105" customHeight="1" x14ac:dyDescent="0.2">
      <c r="A15" s="2" t="s">
        <v>15</v>
      </c>
      <c r="B15" s="28">
        <v>310</v>
      </c>
      <c r="C15" s="6">
        <v>122772.25</v>
      </c>
      <c r="D15" s="36">
        <f>C15/C5</f>
        <v>7.467481438688521E-2</v>
      </c>
      <c r="E15" s="10" t="s">
        <v>28</v>
      </c>
      <c r="F15" s="4">
        <f>1900+24100+646+8410+1534+46782.25+32505+6895-C15</f>
        <v>0</v>
      </c>
    </row>
    <row r="16" spans="1:12" ht="110.25" customHeight="1" x14ac:dyDescent="0.2">
      <c r="A16" s="2" t="s">
        <v>16</v>
      </c>
      <c r="B16" s="28">
        <v>340</v>
      </c>
      <c r="C16" s="7">
        <v>73602.720000000001</v>
      </c>
      <c r="D16" s="36">
        <f>C16/C5</f>
        <v>4.4768011129305556E-2</v>
      </c>
      <c r="E16" s="10" t="s">
        <v>29</v>
      </c>
      <c r="F16">
        <f>15524.3+2373.86+2569.2+20000+6849+6965.26+5000-C16+14321.1</f>
        <v>0</v>
      </c>
    </row>
    <row r="17" spans="1:5" hidden="1" x14ac:dyDescent="0.2">
      <c r="A17" s="2"/>
      <c r="B17" s="28"/>
      <c r="C17" s="6"/>
      <c r="D17" s="28"/>
      <c r="E17" s="2"/>
    </row>
    <row r="18" spans="1:5" hidden="1" x14ac:dyDescent="0.2">
      <c r="A18" s="2"/>
      <c r="B18" s="28"/>
      <c r="C18" s="6"/>
      <c r="D18" s="28"/>
      <c r="E18" s="2"/>
    </row>
    <row r="19" spans="1:5" hidden="1" x14ac:dyDescent="0.2">
      <c r="A19" s="2"/>
      <c r="B19" s="28"/>
      <c r="C19" s="6"/>
      <c r="D19" s="28"/>
      <c r="E19" s="2"/>
    </row>
    <row r="20" spans="1:5" hidden="1" x14ac:dyDescent="0.2">
      <c r="A20" s="2"/>
      <c r="B20" s="28"/>
      <c r="C20" s="6"/>
      <c r="D20" s="28"/>
      <c r="E20" s="2"/>
    </row>
    <row r="21" spans="1:5" hidden="1" x14ac:dyDescent="0.2">
      <c r="A21" s="2"/>
      <c r="B21" s="28"/>
      <c r="C21" s="6"/>
      <c r="D21" s="28"/>
      <c r="E21" s="2"/>
    </row>
    <row r="22" spans="1:5" hidden="1" x14ac:dyDescent="0.2">
      <c r="A22" s="2"/>
      <c r="B22" s="28"/>
      <c r="C22" s="6"/>
      <c r="D22" s="28"/>
      <c r="E22" s="2"/>
    </row>
    <row r="23" spans="1:5" hidden="1" x14ac:dyDescent="0.2">
      <c r="A23" s="2"/>
      <c r="B23" s="28"/>
      <c r="C23" s="6"/>
      <c r="D23" s="28"/>
      <c r="E23" s="2"/>
    </row>
    <row r="24" spans="1:5" x14ac:dyDescent="0.2">
      <c r="A24" s="3"/>
      <c r="B24" s="29"/>
      <c r="C24" s="8"/>
      <c r="D24" s="29"/>
      <c r="E24" s="3"/>
    </row>
    <row r="25" spans="1:5" x14ac:dyDescent="0.2">
      <c r="A25" s="3"/>
      <c r="B25" s="29"/>
      <c r="C25" s="8"/>
      <c r="D25" s="29"/>
      <c r="E25" s="3"/>
    </row>
    <row r="26" spans="1:5" ht="15.75" customHeight="1" x14ac:dyDescent="0.2">
      <c r="A26" s="37" t="s">
        <v>31</v>
      </c>
      <c r="B26" s="29"/>
      <c r="C26" s="8"/>
      <c r="D26" s="45" t="s">
        <v>17</v>
      </c>
      <c r="E26" s="45"/>
    </row>
    <row r="27" spans="1:5" x14ac:dyDescent="0.2">
      <c r="A27" s="3"/>
      <c r="B27" s="29"/>
      <c r="C27" s="8"/>
      <c r="D27" s="29"/>
      <c r="E27" s="3"/>
    </row>
    <row r="28" spans="1:5" x14ac:dyDescent="0.2">
      <c r="A28" s="3" t="s">
        <v>18</v>
      </c>
      <c r="B28" s="29"/>
      <c r="C28" s="8"/>
      <c r="D28" s="45" t="s">
        <v>19</v>
      </c>
      <c r="E28" s="45"/>
    </row>
  </sheetData>
  <mergeCells count="6">
    <mergeCell ref="D28:E28"/>
    <mergeCell ref="A2:E2"/>
    <mergeCell ref="A3:A4"/>
    <mergeCell ref="B3:B4"/>
    <mergeCell ref="C3:E3"/>
    <mergeCell ref="D26:E26"/>
  </mergeCells>
  <pageMargins left="0.78740157480314965" right="0.39370078740157483" top="0.39370078740157483" bottom="0.39370078740157483" header="0.31496062992125984" footer="0.31496062992125984"/>
  <pageSetup paperSize="9" scale="86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2014г.</vt:lpstr>
      <vt:lpstr>'отчет за 2014г.'!Область_печати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Бориспольский Игорь Данилович</dc:creator>
  <cp:lastModifiedBy>Administrator</cp:lastModifiedBy>
  <dcterms:created xsi:type="dcterms:W3CDTF">2015-09-10T07:59:13Z</dcterms:created>
  <dcterms:modified xsi:type="dcterms:W3CDTF">2015-09-10T09:45:05Z</dcterms:modified>
</cp:coreProperties>
</file>